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-240" yWindow="-255" windowWidth="10830" windowHeight="9870" tabRatio="673"/>
  </bookViews>
  <sheets>
    <sheet name="Cuadro 9 DET" sheetId="9" r:id="rId1"/>
  </sheets>
  <definedNames>
    <definedName name="_xlnm.Print_Area" localSheetId="0">'Cuadro 9 DET'!$A$1:$L$72</definedName>
  </definedNames>
  <calcPr calcId="152511"/>
</workbook>
</file>

<file path=xl/calcChain.xml><?xml version="1.0" encoding="utf-8"?>
<calcChain xmlns="http://schemas.openxmlformats.org/spreadsheetml/2006/main">
  <c r="L59" i="9" l="1"/>
  <c r="K59" i="9"/>
  <c r="J59" i="9"/>
  <c r="I59" i="9"/>
  <c r="H59" i="9"/>
  <c r="G59" i="9"/>
  <c r="F59" i="9"/>
  <c r="E59" i="9"/>
  <c r="D59" i="9"/>
  <c r="C59" i="9"/>
  <c r="B59" i="9"/>
  <c r="L53" i="9"/>
  <c r="K53" i="9"/>
  <c r="J53" i="9"/>
  <c r="I53" i="9"/>
  <c r="H53" i="9"/>
  <c r="G53" i="9"/>
  <c r="F53" i="9"/>
  <c r="E53" i="9"/>
  <c r="D53" i="9"/>
  <c r="C53" i="9"/>
  <c r="B53" i="9"/>
  <c r="L47" i="9"/>
  <c r="L46" i="9" s="1"/>
  <c r="K47" i="9"/>
  <c r="K46" i="9" s="1"/>
  <c r="J47" i="9"/>
  <c r="J46" i="9" s="1"/>
  <c r="I47" i="9"/>
  <c r="H47" i="9"/>
  <c r="H46" i="9" s="1"/>
  <c r="G47" i="9"/>
  <c r="G46" i="9" s="1"/>
  <c r="F47" i="9"/>
  <c r="F46" i="9" s="1"/>
  <c r="E47" i="9"/>
  <c r="D47" i="9"/>
  <c r="D46" i="9" s="1"/>
  <c r="C47" i="9"/>
  <c r="C46" i="9" s="1"/>
  <c r="B47" i="9"/>
  <c r="B46" i="9" s="1"/>
  <c r="I46" i="9"/>
  <c r="E46" i="9"/>
  <c r="L41" i="9"/>
  <c r="K41" i="9"/>
  <c r="J41" i="9"/>
  <c r="I41" i="9"/>
  <c r="H41" i="9"/>
  <c r="G41" i="9"/>
  <c r="F41" i="9"/>
  <c r="E41" i="9"/>
  <c r="D41" i="9"/>
  <c r="C41" i="9"/>
  <c r="B41" i="9"/>
  <c r="L35" i="9"/>
  <c r="L34" i="9" s="1"/>
  <c r="K35" i="9"/>
  <c r="K34" i="9" s="1"/>
  <c r="J35" i="9"/>
  <c r="I35" i="9"/>
  <c r="I34" i="9" s="1"/>
  <c r="H35" i="9"/>
  <c r="H34" i="9" s="1"/>
  <c r="G35" i="9"/>
  <c r="G34" i="9" s="1"/>
  <c r="F35" i="9"/>
  <c r="E35" i="9"/>
  <c r="E34" i="9" s="1"/>
  <c r="D35" i="9"/>
  <c r="D34" i="9" s="1"/>
  <c r="C35" i="9"/>
  <c r="C34" i="9" s="1"/>
  <c r="B35" i="9"/>
  <c r="J34" i="9"/>
  <c r="F34" i="9"/>
  <c r="B34" i="9"/>
  <c r="L29" i="9"/>
  <c r="K29" i="9"/>
  <c r="J29" i="9"/>
  <c r="I29" i="9"/>
  <c r="H29" i="9"/>
  <c r="G29" i="9"/>
  <c r="F29" i="9"/>
  <c r="E29" i="9"/>
  <c r="D29" i="9"/>
  <c r="C29" i="9"/>
  <c r="B29" i="9"/>
  <c r="L24" i="9"/>
  <c r="L23" i="9" s="1"/>
  <c r="K24" i="9"/>
  <c r="J24" i="9"/>
  <c r="J23" i="9" s="1"/>
  <c r="I24" i="9"/>
  <c r="I23" i="9" s="1"/>
  <c r="H24" i="9"/>
  <c r="H23" i="9" s="1"/>
  <c r="G24" i="9"/>
  <c r="F24" i="9"/>
  <c r="F23" i="9" s="1"/>
  <c r="E24" i="9"/>
  <c r="E23" i="9" s="1"/>
  <c r="D24" i="9"/>
  <c r="D23" i="9" s="1"/>
  <c r="C24" i="9"/>
  <c r="B24" i="9"/>
  <c r="B23" i="9" s="1"/>
  <c r="K23" i="9"/>
  <c r="G23" i="9"/>
  <c r="C23" i="9"/>
  <c r="L18" i="9"/>
  <c r="K18" i="9"/>
  <c r="J18" i="9"/>
  <c r="I18" i="9"/>
  <c r="H18" i="9"/>
  <c r="G18" i="9"/>
  <c r="F18" i="9"/>
  <c r="E18" i="9"/>
  <c r="D18" i="9"/>
  <c r="C18" i="9"/>
  <c r="B18" i="9"/>
  <c r="L13" i="9"/>
  <c r="K13" i="9"/>
  <c r="K12" i="9" s="1"/>
  <c r="K62" i="9" s="1"/>
  <c r="J13" i="9"/>
  <c r="J12" i="9" s="1"/>
  <c r="I13" i="9"/>
  <c r="I12" i="9" s="1"/>
  <c r="H13" i="9"/>
  <c r="G13" i="9"/>
  <c r="G12" i="9" s="1"/>
  <c r="G62" i="9" s="1"/>
  <c r="F13" i="9"/>
  <c r="F12" i="9" s="1"/>
  <c r="E13" i="9"/>
  <c r="E12" i="9" s="1"/>
  <c r="D13" i="9"/>
  <c r="C13" i="9"/>
  <c r="C12" i="9" s="1"/>
  <c r="C62" i="9" s="1"/>
  <c r="B13" i="9"/>
  <c r="B12" i="9" s="1"/>
  <c r="L12" i="9"/>
  <c r="L62" i="9" s="1"/>
  <c r="H12" i="9"/>
  <c r="H62" i="9" s="1"/>
  <c r="D12" i="9"/>
  <c r="D62" i="9" s="1"/>
  <c r="E62" i="9" l="1"/>
  <c r="I62" i="9"/>
  <c r="B62" i="9"/>
  <c r="F62" i="9"/>
  <c r="J62" i="9"/>
</calcChain>
</file>

<file path=xl/sharedStrings.xml><?xml version="1.0" encoding="utf-8"?>
<sst xmlns="http://schemas.openxmlformats.org/spreadsheetml/2006/main" count="82" uniqueCount="41">
  <si>
    <t>Partida</t>
  </si>
  <si>
    <t>2015 (P)</t>
  </si>
  <si>
    <t>NOTA: Cambios en las cifras por efectos de modificaciones en la Posición de Inversión Internacional en periodos anteriores.</t>
  </si>
  <si>
    <t>La diferencia que se observe entre el total y los parciales se debe al redondeo.</t>
  </si>
  <si>
    <t>Segundo</t>
  </si>
  <si>
    <t xml:space="preserve">Posición de la deuda externa total                                                                                                                             </t>
  </si>
  <si>
    <t xml:space="preserve"> (en millones de balboas)</t>
  </si>
  <si>
    <t>Cuarto</t>
  </si>
  <si>
    <t>(P) Cifras preliminares.</t>
  </si>
  <si>
    <t>(E) Cifras estimadas.</t>
  </si>
  <si>
    <t>(3) Excluye la tenencia de bonos soberanos por parte de residentes.</t>
  </si>
  <si>
    <t>(2) Incluye el íntegro de moneda y depósitos, ya que no se dispone de información para hacer la atribución de corto y largo plazo.</t>
  </si>
  <si>
    <t>(1) Corresponde a otros pasivos de la Posición de Inversión Internacional.</t>
  </si>
  <si>
    <t>2017 (E)</t>
  </si>
  <si>
    <t>2016 (P)</t>
  </si>
  <si>
    <t>Gobierno General</t>
  </si>
  <si>
    <t>Corto plazo</t>
  </si>
  <si>
    <t>Instrumentos del mercado monetario</t>
  </si>
  <si>
    <t>Préstamos</t>
  </si>
  <si>
    <t>Créditos comerciales</t>
  </si>
  <si>
    <t>Otros pasivos (1)</t>
  </si>
  <si>
    <t>Largo plazo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</si>
  <si>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</si>
  <si>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</si>
  <si>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</si>
  <si>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</si>
  <si>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</si>
  <si>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</si>
  <si>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</si>
  <si>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</si>
  <si>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Inversión Directa: Préstamos entre empresas</t>
  </si>
  <si>
    <t>Pasivos frente a empresas afiliadas</t>
  </si>
  <si>
    <t>Pasivos frente a inversionistas directos</t>
  </si>
  <si>
    <t>Deuda Externa Contractual</t>
  </si>
  <si>
    <t>CONTRALORÍA GENERAL DE LA REPÚBLICA - INSTITUTO NACIONAL DE ESTADÍSTICA Y CENSO</t>
  </si>
  <si>
    <t>Tercer</t>
  </si>
  <si>
    <t>Primer</t>
  </si>
  <si>
    <t>Trimestre</t>
  </si>
  <si>
    <t>0.0 Cantidad nula o cero.</t>
  </si>
  <si>
    <t>SECTOR Y PARTIDA:AÑOS 2015-16, ENERO A SEPTIEMBRE 2017</t>
  </si>
  <si>
    <t xml:space="preserve">Cuadro 9.  POSICIÓN DE LA DEUDA EXTERNA TOTAL DE LA REPÚBLICA, SEGÚN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</si>
</sst>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48">
    <xf numFmtId="0" fontId="0" fillId="0" borderId="0" xfId="0"/>
    <xf numFmtId="164" fontId="3" fillId="3" borderId="0" xfId="0" applyNumberFormat="1" applyFont="1" applyFill="1" applyBorder="1" applyProtection="1"/>
    <xf numFmtId="164" fontId="2" fillId="2" borderId="12" xfId="0" applyNumberFormat="1" applyFont="1" applyFill="1" applyBorder="1"/>
    <xf numFmtId="164" fontId="2" fillId="2" borderId="12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164" fontId="2" fillId="2" borderId="10" xfId="0" applyNumberFormat="1" applyFont="1" applyFill="1" applyBorder="1" applyAlignment="1" applyProtection="1">
      <alignment horizontal="right"/>
    </xf>
    <xf numFmtId="164" fontId="2" fillId="2" borderId="10" xfId="0" applyNumberFormat="1" applyFont="1" applyFill="1" applyBorder="1"/>
    <xf numFmtId="164" fontId="2" fillId="2" borderId="10" xfId="0" applyNumberFormat="1" applyFont="1" applyFill="1" applyBorder="1" applyProtection="1"/>
    <xf numFmtId="0" fontId="2" fillId="2" borderId="0" xfId="0" applyFont="1" applyFill="1" applyAlignment="1" applyProtection="1"/>
    <xf numFmtId="0" fontId="6" fillId="2" borderId="3" xfId="0" applyNumberFormat="1" applyFont="1" applyFill="1" applyBorder="1"/>
    <xf numFmtId="0" fontId="2" fillId="2" borderId="3" xfId="0" applyNumberFormat="1" applyFont="1" applyFill="1" applyBorder="1" applyAlignment="1">
      <alignment horizontal="left" indent="2"/>
    </xf>
    <xf numFmtId="0" fontId="2" fillId="2" borderId="3" xfId="0" applyNumberFormat="1" applyFont="1" applyFill="1" applyBorder="1" applyAlignment="1">
      <alignment horizontal="left" indent="4"/>
    </xf>
    <xf numFmtId="0" fontId="6" fillId="2" borderId="3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Protection="1"/>
    <xf numFmtId="0" fontId="6" fillId="4" borderId="15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indent="2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164" fontId="3" fillId="2" borderId="11" xfId="0" applyNumberFormat="1" applyFont="1" applyFill="1" applyBorder="1" applyAlignment="1" applyProtection="1">
      <alignment horizontal="center"/>
    </xf>
    <xf numFmtId="164" fontId="3" fillId="2" borderId="6" xfId="0" applyNumberFormat="1" applyFont="1" applyFill="1" applyBorder="1" applyAlignment="1" applyProtection="1">
      <alignment horizontal="center"/>
    </xf>
    <xf numFmtId="164" fontId="6" fillId="2" borderId="12" xfId="0" applyNumberFormat="1" applyFont="1" applyFill="1" applyBorder="1" applyProtection="1"/>
    <xf numFmtId="164" fontId="6" fillId="2" borderId="10" xfId="0" applyNumberFormat="1" applyFont="1" applyFill="1" applyBorder="1" applyProtection="1"/>
    <xf numFmtId="0" fontId="8" fillId="2" borderId="0" xfId="0" applyFont="1" applyFill="1"/>
    <xf numFmtId="164" fontId="9" fillId="2" borderId="12" xfId="0" applyNumberFormat="1" applyFont="1" applyFill="1" applyBorder="1" applyAlignment="1" applyProtection="1">
      <alignment horizontal="right"/>
    </xf>
    <xf numFmtId="164" fontId="9" fillId="2" borderId="10" xfId="0" applyNumberFormat="1" applyFont="1" applyFill="1" applyBorder="1" applyAlignment="1" applyProtection="1">
      <alignment horizontal="right"/>
    </xf>
    <xf numFmtId="164" fontId="6" fillId="2" borderId="12" xfId="0" applyNumberFormat="1" applyFont="1" applyFill="1" applyBorder="1"/>
    <xf numFmtId="164" fontId="6" fillId="2" borderId="10" xfId="0" applyNumberFormat="1" applyFont="1" applyFill="1" applyBorder="1"/>
    <xf numFmtId="164" fontId="2" fillId="2" borderId="13" xfId="0" applyNumberFormat="1" applyFont="1" applyFill="1" applyBorder="1"/>
    <xf numFmtId="164" fontId="2" fillId="2" borderId="5" xfId="0" applyNumberFormat="1" applyFont="1" applyFill="1" applyBorder="1"/>
    <xf numFmtId="0" fontId="2" fillId="2" borderId="0" xfId="0" applyFont="1" applyFill="1" applyBorder="1"/>
    <xf numFmtId="164" fontId="2" fillId="2" borderId="0" xfId="0" applyNumberFormat="1" applyFont="1" applyFill="1" applyBorder="1"/>
    <xf numFmtId="0" fontId="5" fillId="2" borderId="0" xfId="0" applyFont="1" applyFill="1" applyAlignment="1" applyProtection="1">
      <alignment horizont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 applyProtection="1">
      <alignment horizontal="center" vertical="center"/>
    </xf>
    <xf numFmtId="0" fontId="6" fillId="4" borderId="7" xfId="0" applyNumberFormat="1" applyFont="1" applyFill="1" applyBorder="1" applyAlignment="1" applyProtection="1">
      <alignment horizontal="center" vertical="center"/>
    </xf>
    <xf numFmtId="0" fontId="6" fillId="4" borderId="6" xfId="0" applyNumberFormat="1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center" vertical="center" wrapText="1"/>
    </xf>
    <xf numFmtId="0" fontId="6" fillId="4" borderId="5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vertical="center"/>
    </xf>
    <xf numFmtId="0" fontId="6" fillId="4" borderId="3" xfId="0" applyNumberFormat="1" applyFont="1" applyFill="1" applyBorder="1" applyAlignment="1" applyProtection="1">
      <alignment vertical="center"/>
    </xf>
    <xf numFmtId="0" fontId="6" fillId="4" borderId="4" xfId="0" applyNumberFormat="1" applyFont="1" applyFill="1" applyBorder="1" applyAlignment="1" applyProtection="1">
      <alignment vertical="center"/>
    </xf>
  </cellXfs>
  <cellStyles count="5">
    <cellStyle name="Normal" xfId="0" builtinId="0"/>
    <cellStyle name="Normal 2" xfId="1"/>
    <cellStyle name="Normal 3" xfId="3"/>
    <cellStyle name="Normal 3 2" xfId="4"/>
    <cellStyle name="Normal 6" xfId="2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showGridLines="0" tabSelected="1" zoomScaleNormal="100" zoomScaleSheetLayoutView="100" workbookViewId="0">
      <selection sqref="A1:L1"/>
    </sheetView>
  </sheetViews>
  <sheetFormatPr baseColWidth="10" defaultRowHeight="12.75" customHeight="1" x14ac:dyDescent="0.2"/>
  <cols>
    <col min="1" max="1" width="48.42578125" style="20" customWidth="1"/>
    <col min="2" max="12" width="10.28515625" style="20" customWidth="1"/>
    <col min="13" max="16384" width="11.42578125" style="20"/>
  </cols>
  <sheetData>
    <row r="1" spans="1:12" ht="15" customHeight="1" x14ac:dyDescent="0.2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2" s="21" customFormat="1" ht="15" customHeight="1" x14ac:dyDescent="0.25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21" customFormat="1" ht="15.95" customHeight="1" x14ac:dyDescent="0.25">
      <c r="A4" s="35" t="s">
        <v>39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2" ht="15" customHeight="1" x14ac:dyDescent="0.2">
      <c r="A6" s="45"/>
      <c r="B6" s="41" t="s">
        <v>5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15" customHeight="1" x14ac:dyDescent="0.2">
      <c r="A7" s="46"/>
      <c r="B7" s="43" t="s">
        <v>6</v>
      </c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ht="15" customHeight="1" x14ac:dyDescent="0.2">
      <c r="A8" s="19" t="s">
        <v>0</v>
      </c>
      <c r="B8" s="36" t="s">
        <v>1</v>
      </c>
      <c r="C8" s="37"/>
      <c r="D8" s="37"/>
      <c r="E8" s="38"/>
      <c r="F8" s="36" t="s">
        <v>14</v>
      </c>
      <c r="G8" s="37"/>
      <c r="H8" s="37"/>
      <c r="I8" s="37"/>
      <c r="J8" s="39" t="s">
        <v>13</v>
      </c>
      <c r="K8" s="40"/>
      <c r="L8" s="40"/>
    </row>
    <row r="9" spans="1:12" ht="15" customHeight="1" x14ac:dyDescent="0.2">
      <c r="A9" s="46"/>
      <c r="B9" s="36" t="s">
        <v>37</v>
      </c>
      <c r="C9" s="37"/>
      <c r="D9" s="37"/>
      <c r="E9" s="38"/>
      <c r="F9" s="36" t="s">
        <v>37</v>
      </c>
      <c r="G9" s="37"/>
      <c r="H9" s="37"/>
      <c r="I9" s="38"/>
      <c r="J9" s="39" t="s">
        <v>37</v>
      </c>
      <c r="K9" s="40"/>
      <c r="L9" s="40"/>
    </row>
    <row r="10" spans="1:12" ht="15" customHeight="1" x14ac:dyDescent="0.2">
      <c r="A10" s="47"/>
      <c r="B10" s="16" t="s">
        <v>36</v>
      </c>
      <c r="C10" s="16" t="s">
        <v>4</v>
      </c>
      <c r="D10" s="16" t="s">
        <v>35</v>
      </c>
      <c r="E10" s="16" t="s">
        <v>7</v>
      </c>
      <c r="F10" s="16" t="s">
        <v>36</v>
      </c>
      <c r="G10" s="16" t="s">
        <v>4</v>
      </c>
      <c r="H10" s="16" t="s">
        <v>35</v>
      </c>
      <c r="I10" s="16" t="s">
        <v>7</v>
      </c>
      <c r="J10" s="16" t="s">
        <v>36</v>
      </c>
      <c r="K10" s="18" t="s">
        <v>4</v>
      </c>
      <c r="L10" s="18" t="s">
        <v>35</v>
      </c>
    </row>
    <row r="11" spans="1:12" ht="6" customHeight="1" x14ac:dyDescent="0.2">
      <c r="A11" s="5"/>
      <c r="B11" s="22"/>
      <c r="C11" s="22"/>
      <c r="D11" s="22"/>
      <c r="E11" s="22"/>
      <c r="F11" s="22"/>
      <c r="G11" s="22"/>
      <c r="H11" s="22"/>
      <c r="I11" s="22"/>
      <c r="J11" s="22"/>
      <c r="K11" s="23"/>
      <c r="L11" s="23"/>
    </row>
    <row r="12" spans="1:12" s="26" customFormat="1" ht="15" customHeight="1" x14ac:dyDescent="0.25">
      <c r="A12" s="11" t="s">
        <v>15</v>
      </c>
      <c r="B12" s="24">
        <f>SUM(B13+B18)</f>
        <v>13529.8</v>
      </c>
      <c r="C12" s="24">
        <f t="shared" ref="C12:L12" si="0">SUM(C13+C18)</f>
        <v>13401.599999999999</v>
      </c>
      <c r="D12" s="24">
        <f t="shared" si="0"/>
        <v>14052</v>
      </c>
      <c r="E12" s="24">
        <f t="shared" si="0"/>
        <v>13997.199999999999</v>
      </c>
      <c r="F12" s="24">
        <f t="shared" si="0"/>
        <v>15167.8</v>
      </c>
      <c r="G12" s="24">
        <f t="shared" si="0"/>
        <v>14995.799999999997</v>
      </c>
      <c r="H12" s="24">
        <f t="shared" si="0"/>
        <v>15014.299999999997</v>
      </c>
      <c r="I12" s="24">
        <f t="shared" si="0"/>
        <v>15043.699999999999</v>
      </c>
      <c r="J12" s="24">
        <f t="shared" si="0"/>
        <v>15115.099999999997</v>
      </c>
      <c r="K12" s="25">
        <f t="shared" si="0"/>
        <v>16244.099999999997</v>
      </c>
      <c r="L12" s="25">
        <f t="shared" si="0"/>
        <v>16419.3</v>
      </c>
    </row>
    <row r="13" spans="1:12" ht="12.75" customHeight="1" x14ac:dyDescent="0.25">
      <c r="A13" s="17" t="s">
        <v>16</v>
      </c>
      <c r="B13" s="27">
        <f>SUM(B14+B15+B16+B17)</f>
        <v>143.40000000000003</v>
      </c>
      <c r="C13" s="27">
        <f t="shared" ref="C13:L13" si="1">SUM(C14+C15+C16+C17)</f>
        <v>200.30000000000004</v>
      </c>
      <c r="D13" s="27">
        <f t="shared" si="1"/>
        <v>278.50000000000006</v>
      </c>
      <c r="E13" s="27">
        <f t="shared" si="1"/>
        <v>163.90000000000006</v>
      </c>
      <c r="F13" s="27">
        <f t="shared" si="1"/>
        <v>200.70000000000005</v>
      </c>
      <c r="G13" s="27">
        <f t="shared" si="1"/>
        <v>169.90000000000003</v>
      </c>
      <c r="H13" s="27">
        <f t="shared" si="1"/>
        <v>173.90000000000003</v>
      </c>
      <c r="I13" s="27">
        <f t="shared" si="1"/>
        <v>119.70000000000003</v>
      </c>
      <c r="J13" s="28">
        <f t="shared" si="1"/>
        <v>260.60000000000002</v>
      </c>
      <c r="K13" s="28">
        <f t="shared" si="1"/>
        <v>163.40000000000003</v>
      </c>
      <c r="L13" s="28">
        <f t="shared" si="1"/>
        <v>73.400000000000034</v>
      </c>
    </row>
    <row r="14" spans="1:12" ht="12.75" customHeight="1" x14ac:dyDescent="0.2">
      <c r="A14" s="13" t="s">
        <v>17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7">
        <v>0</v>
      </c>
      <c r="K14" s="7">
        <v>0</v>
      </c>
      <c r="L14" s="7">
        <v>0</v>
      </c>
    </row>
    <row r="15" spans="1:12" ht="12.75" customHeight="1" x14ac:dyDescent="0.2">
      <c r="A15" s="13" t="s">
        <v>18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7">
        <v>0</v>
      </c>
      <c r="K15" s="7">
        <v>0</v>
      </c>
      <c r="L15" s="7">
        <v>0</v>
      </c>
    </row>
    <row r="16" spans="1:12" ht="12.75" customHeight="1" x14ac:dyDescent="0.2">
      <c r="A16" s="13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7">
        <v>0</v>
      </c>
      <c r="K16" s="7">
        <v>0</v>
      </c>
      <c r="L16" s="7">
        <v>0</v>
      </c>
    </row>
    <row r="17" spans="1:12" ht="12.75" customHeight="1" x14ac:dyDescent="0.2">
      <c r="A17" s="13" t="s">
        <v>20</v>
      </c>
      <c r="B17" s="3">
        <v>143.40000000000003</v>
      </c>
      <c r="C17" s="3">
        <v>200.30000000000004</v>
      </c>
      <c r="D17" s="3">
        <v>278.50000000000006</v>
      </c>
      <c r="E17" s="3">
        <v>163.90000000000006</v>
      </c>
      <c r="F17" s="3">
        <v>200.70000000000005</v>
      </c>
      <c r="G17" s="3">
        <v>169.90000000000003</v>
      </c>
      <c r="H17" s="3">
        <v>173.90000000000003</v>
      </c>
      <c r="I17" s="3">
        <v>119.70000000000003</v>
      </c>
      <c r="J17" s="7">
        <v>260.60000000000002</v>
      </c>
      <c r="K17" s="7">
        <v>163.40000000000003</v>
      </c>
      <c r="L17" s="7">
        <v>73.400000000000034</v>
      </c>
    </row>
    <row r="18" spans="1:12" ht="12.75" customHeight="1" x14ac:dyDescent="0.25">
      <c r="A18" s="17" t="s">
        <v>21</v>
      </c>
      <c r="B18" s="27">
        <f>SUM(B19+B20+B21+B22)</f>
        <v>13386.4</v>
      </c>
      <c r="C18" s="27">
        <f t="shared" ref="C18:L18" si="2">SUM(C19+C20+C21+C22)</f>
        <v>13201.3</v>
      </c>
      <c r="D18" s="27">
        <f t="shared" si="2"/>
        <v>13773.5</v>
      </c>
      <c r="E18" s="27">
        <f t="shared" si="2"/>
        <v>13833.3</v>
      </c>
      <c r="F18" s="27">
        <f t="shared" si="2"/>
        <v>14967.099999999999</v>
      </c>
      <c r="G18" s="27">
        <f t="shared" si="2"/>
        <v>14825.899999999998</v>
      </c>
      <c r="H18" s="27">
        <f t="shared" si="2"/>
        <v>14840.399999999998</v>
      </c>
      <c r="I18" s="27">
        <f t="shared" si="2"/>
        <v>14923.999999999998</v>
      </c>
      <c r="J18" s="28">
        <f t="shared" si="2"/>
        <v>14854.499999999996</v>
      </c>
      <c r="K18" s="28">
        <f t="shared" si="2"/>
        <v>16080.699999999997</v>
      </c>
      <c r="L18" s="28">
        <f t="shared" si="2"/>
        <v>16345.899999999998</v>
      </c>
    </row>
    <row r="19" spans="1:12" ht="12.75" customHeight="1" x14ac:dyDescent="0.2">
      <c r="A19" s="13" t="s">
        <v>22</v>
      </c>
      <c r="B19" s="4">
        <v>8639.1</v>
      </c>
      <c r="C19" s="4">
        <v>8542.4</v>
      </c>
      <c r="D19" s="4">
        <v>8555.5</v>
      </c>
      <c r="E19" s="4">
        <v>8601.2999999999993</v>
      </c>
      <c r="F19" s="4">
        <v>9724.2999999999993</v>
      </c>
      <c r="G19" s="4">
        <v>9611.2999999999993</v>
      </c>
      <c r="H19" s="4">
        <v>9711.5999999999985</v>
      </c>
      <c r="I19" s="4">
        <v>9445.1999999999989</v>
      </c>
      <c r="J19" s="9">
        <v>9185.5999999999985</v>
      </c>
      <c r="K19" s="9">
        <v>10544.699999999999</v>
      </c>
      <c r="L19" s="9">
        <v>10575.4</v>
      </c>
    </row>
    <row r="20" spans="1:12" ht="12.75" customHeight="1" x14ac:dyDescent="0.2">
      <c r="A20" s="13" t="s">
        <v>18</v>
      </c>
      <c r="B20" s="4">
        <v>4747.2999999999993</v>
      </c>
      <c r="C20" s="4">
        <v>4658.8999999999987</v>
      </c>
      <c r="D20" s="4">
        <v>5217.9999999999991</v>
      </c>
      <c r="E20" s="4">
        <v>5231.9999999999991</v>
      </c>
      <c r="F20" s="4">
        <v>5242.7999999999993</v>
      </c>
      <c r="G20" s="4">
        <v>5214.5999999999995</v>
      </c>
      <c r="H20" s="4">
        <v>5128.7999999999993</v>
      </c>
      <c r="I20" s="4">
        <v>5478.7999999999993</v>
      </c>
      <c r="J20" s="9">
        <v>5668.8999999999987</v>
      </c>
      <c r="K20" s="9">
        <v>5535.9999999999991</v>
      </c>
      <c r="L20" s="9">
        <v>5770.4999999999991</v>
      </c>
    </row>
    <row r="21" spans="1:12" ht="12.75" customHeight="1" x14ac:dyDescent="0.2">
      <c r="A21" s="13" t="s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7">
        <v>0</v>
      </c>
      <c r="K21" s="7">
        <v>0</v>
      </c>
      <c r="L21" s="7">
        <v>0</v>
      </c>
    </row>
    <row r="22" spans="1:12" ht="12.75" customHeight="1" x14ac:dyDescent="0.2">
      <c r="A22" s="13" t="s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7">
        <v>0</v>
      </c>
      <c r="K22" s="7">
        <v>0</v>
      </c>
      <c r="L22" s="7">
        <v>0</v>
      </c>
    </row>
    <row r="23" spans="1:12" s="26" customFormat="1" ht="15" customHeight="1" x14ac:dyDescent="0.25">
      <c r="A23" s="14" t="s">
        <v>23</v>
      </c>
      <c r="B23" s="24">
        <f>SUM(B24+B29)</f>
        <v>333.90000000000003</v>
      </c>
      <c r="C23" s="24">
        <f t="shared" ref="C23:L23" si="3">SUM(C24+C29)</f>
        <v>331.6</v>
      </c>
      <c r="D23" s="24">
        <f t="shared" si="3"/>
        <v>331.90000000000003</v>
      </c>
      <c r="E23" s="24">
        <f t="shared" si="3"/>
        <v>321.10000000000002</v>
      </c>
      <c r="F23" s="24">
        <f t="shared" si="3"/>
        <v>322.10000000000002</v>
      </c>
      <c r="G23" s="24">
        <f t="shared" si="3"/>
        <v>319.90000000000003</v>
      </c>
      <c r="H23" s="24">
        <f t="shared" si="3"/>
        <v>311.5</v>
      </c>
      <c r="I23" s="24">
        <f t="shared" si="3"/>
        <v>299.60000000000002</v>
      </c>
      <c r="J23" s="24">
        <f t="shared" si="3"/>
        <v>299.60000000000002</v>
      </c>
      <c r="K23" s="25">
        <f t="shared" si="3"/>
        <v>309.50000000000006</v>
      </c>
      <c r="L23" s="25">
        <f t="shared" si="3"/>
        <v>342.20000000000005</v>
      </c>
    </row>
    <row r="24" spans="1:12" ht="12.75" customHeight="1" x14ac:dyDescent="0.25">
      <c r="A24" s="17" t="s">
        <v>16</v>
      </c>
      <c r="B24" s="27">
        <f>SUM(B25+B26+B27+B28)</f>
        <v>62.10000000000003</v>
      </c>
      <c r="C24" s="27">
        <f t="shared" ref="C24:L24" si="4">SUM(C25+C26+C27+C28)</f>
        <v>54.500000000000028</v>
      </c>
      <c r="D24" s="27">
        <f t="shared" si="4"/>
        <v>55.300000000000033</v>
      </c>
      <c r="E24" s="27">
        <f t="shared" si="4"/>
        <v>48.10000000000003</v>
      </c>
      <c r="F24" s="27">
        <f t="shared" si="4"/>
        <v>44.500000000000028</v>
      </c>
      <c r="G24" s="27">
        <f t="shared" si="4"/>
        <v>44.300000000000033</v>
      </c>
      <c r="H24" s="27">
        <f t="shared" si="4"/>
        <v>36.500000000000028</v>
      </c>
      <c r="I24" s="27">
        <f t="shared" si="4"/>
        <v>34.800000000000033</v>
      </c>
      <c r="J24" s="28">
        <f t="shared" si="4"/>
        <v>32.300000000000033</v>
      </c>
      <c r="K24" s="28">
        <f t="shared" si="4"/>
        <v>35.400000000000034</v>
      </c>
      <c r="L24" s="28">
        <f t="shared" si="4"/>
        <v>63.80000000000004</v>
      </c>
    </row>
    <row r="25" spans="1:12" ht="12.75" customHeight="1" x14ac:dyDescent="0.2">
      <c r="A25" s="13" t="s">
        <v>17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7">
        <v>0</v>
      </c>
      <c r="K25" s="7">
        <v>0</v>
      </c>
      <c r="L25" s="7">
        <v>0</v>
      </c>
    </row>
    <row r="26" spans="1:12" ht="12.75" customHeight="1" x14ac:dyDescent="0.2">
      <c r="A26" s="13" t="s">
        <v>18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7">
        <v>0</v>
      </c>
      <c r="K26" s="7">
        <v>0</v>
      </c>
      <c r="L26" s="7">
        <v>0</v>
      </c>
    </row>
    <row r="27" spans="1:12" ht="12.75" customHeight="1" x14ac:dyDescent="0.2">
      <c r="A27" s="13" t="s">
        <v>24</v>
      </c>
      <c r="B27" s="4">
        <v>62.10000000000003</v>
      </c>
      <c r="C27" s="4">
        <v>54.500000000000028</v>
      </c>
      <c r="D27" s="4">
        <v>55.300000000000033</v>
      </c>
      <c r="E27" s="4">
        <v>48.10000000000003</v>
      </c>
      <c r="F27" s="4">
        <v>44.500000000000028</v>
      </c>
      <c r="G27" s="4">
        <v>44.300000000000033</v>
      </c>
      <c r="H27" s="4">
        <v>36.500000000000028</v>
      </c>
      <c r="I27" s="4">
        <v>34.800000000000033</v>
      </c>
      <c r="J27" s="9">
        <v>32.300000000000033</v>
      </c>
      <c r="K27" s="9">
        <v>35.400000000000034</v>
      </c>
      <c r="L27" s="9">
        <v>63.80000000000004</v>
      </c>
    </row>
    <row r="28" spans="1:12" ht="12.75" customHeight="1" x14ac:dyDescent="0.2">
      <c r="A28" s="13" t="s">
        <v>20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7">
        <v>0</v>
      </c>
      <c r="K28" s="7">
        <v>0</v>
      </c>
      <c r="L28" s="7">
        <v>0</v>
      </c>
    </row>
    <row r="29" spans="1:12" ht="12.75" customHeight="1" x14ac:dyDescent="0.25">
      <c r="A29" s="17" t="s">
        <v>21</v>
      </c>
      <c r="B29" s="27">
        <f>SUM(B30+B31+B32+B33)</f>
        <v>271.8</v>
      </c>
      <c r="C29" s="27">
        <f t="shared" ref="C29:L29" si="5">SUM(C30+C31+C32+C33)</f>
        <v>277.10000000000002</v>
      </c>
      <c r="D29" s="27">
        <f t="shared" si="5"/>
        <v>276.60000000000002</v>
      </c>
      <c r="E29" s="27">
        <f t="shared" si="5"/>
        <v>273</v>
      </c>
      <c r="F29" s="27">
        <f t="shared" si="5"/>
        <v>277.60000000000002</v>
      </c>
      <c r="G29" s="27">
        <f t="shared" si="5"/>
        <v>275.60000000000002</v>
      </c>
      <c r="H29" s="27">
        <f t="shared" si="5"/>
        <v>275</v>
      </c>
      <c r="I29" s="27">
        <f t="shared" si="5"/>
        <v>264.8</v>
      </c>
      <c r="J29" s="28">
        <f t="shared" si="5"/>
        <v>267.3</v>
      </c>
      <c r="K29" s="28">
        <f t="shared" si="5"/>
        <v>274.10000000000002</v>
      </c>
      <c r="L29" s="28">
        <f t="shared" si="5"/>
        <v>278.40000000000003</v>
      </c>
    </row>
    <row r="30" spans="1:12" ht="12.75" customHeight="1" x14ac:dyDescent="0.2">
      <c r="A30" s="13" t="s">
        <v>25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7">
        <v>0</v>
      </c>
      <c r="K30" s="7">
        <v>0</v>
      </c>
      <c r="L30" s="7">
        <v>0</v>
      </c>
    </row>
    <row r="31" spans="1:12" ht="12.75" customHeight="1" x14ac:dyDescent="0.2">
      <c r="A31" s="13" t="s">
        <v>18</v>
      </c>
      <c r="B31" s="3">
        <v>-3.0808688933348094E-15</v>
      </c>
      <c r="C31" s="3">
        <v>-3.0808688933348094E-15</v>
      </c>
      <c r="D31" s="3">
        <v>-3.0808688933348094E-15</v>
      </c>
      <c r="E31" s="3">
        <v>-3.0808688933348094E-15</v>
      </c>
      <c r="F31" s="3">
        <v>-3.0808688933348094E-15</v>
      </c>
      <c r="G31" s="3">
        <v>-3.0808688933348094E-15</v>
      </c>
      <c r="H31" s="3">
        <v>-3.0808688933348094E-15</v>
      </c>
      <c r="I31" s="3">
        <v>-3.0808688933348094E-15</v>
      </c>
      <c r="J31" s="7">
        <v>-3.0808688933348094E-15</v>
      </c>
      <c r="K31" s="7">
        <v>-3.0808688933348094E-15</v>
      </c>
      <c r="L31" s="7">
        <v>-3.0808688933348094E-15</v>
      </c>
    </row>
    <row r="32" spans="1:12" ht="12.75" customHeight="1" x14ac:dyDescent="0.2">
      <c r="A32" s="13" t="s">
        <v>24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7">
        <v>0</v>
      </c>
      <c r="K32" s="7">
        <v>0</v>
      </c>
      <c r="L32" s="7">
        <v>0</v>
      </c>
    </row>
    <row r="33" spans="1:12" ht="12.75" customHeight="1" x14ac:dyDescent="0.2">
      <c r="A33" s="13" t="s">
        <v>20</v>
      </c>
      <c r="B33" s="4">
        <v>271.8</v>
      </c>
      <c r="C33" s="4">
        <v>277.10000000000002</v>
      </c>
      <c r="D33" s="4">
        <v>276.60000000000002</v>
      </c>
      <c r="E33" s="4">
        <v>273</v>
      </c>
      <c r="F33" s="4">
        <v>277.60000000000002</v>
      </c>
      <c r="G33" s="4">
        <v>275.60000000000002</v>
      </c>
      <c r="H33" s="4">
        <v>275</v>
      </c>
      <c r="I33" s="4">
        <v>264.8</v>
      </c>
      <c r="J33" s="9">
        <v>267.3</v>
      </c>
      <c r="K33" s="9">
        <v>274.10000000000002</v>
      </c>
      <c r="L33" s="9">
        <v>278.40000000000003</v>
      </c>
    </row>
    <row r="34" spans="1:12" s="26" customFormat="1" ht="15" customHeight="1" x14ac:dyDescent="0.25">
      <c r="A34" s="14" t="s">
        <v>26</v>
      </c>
      <c r="B34" s="24">
        <f>SUM(B35+B41)</f>
        <v>48295</v>
      </c>
      <c r="C34" s="24">
        <f t="shared" ref="C34:L34" si="6">SUM(C35+C41)</f>
        <v>50056.3</v>
      </c>
      <c r="D34" s="24">
        <f t="shared" si="6"/>
        <v>50608.100000000006</v>
      </c>
      <c r="E34" s="24">
        <f t="shared" si="6"/>
        <v>53000.800000000003</v>
      </c>
      <c r="F34" s="24">
        <f t="shared" si="6"/>
        <v>50955.900000000009</v>
      </c>
      <c r="G34" s="24">
        <f t="shared" si="6"/>
        <v>51064.800000000003</v>
      </c>
      <c r="H34" s="24">
        <f t="shared" si="6"/>
        <v>51400.700000000012</v>
      </c>
      <c r="I34" s="24">
        <f t="shared" si="6"/>
        <v>52660.2</v>
      </c>
      <c r="J34" s="24">
        <f t="shared" si="6"/>
        <v>51037.900000000009</v>
      </c>
      <c r="K34" s="25">
        <f t="shared" si="6"/>
        <v>48544.5</v>
      </c>
      <c r="L34" s="25">
        <f t="shared" si="6"/>
        <v>48939.8</v>
      </c>
    </row>
    <row r="35" spans="1:12" ht="12.75" customHeight="1" x14ac:dyDescent="0.25">
      <c r="A35" s="17" t="s">
        <v>16</v>
      </c>
      <c r="B35" s="27">
        <f>SUM(B36+B37+B38+B39+B40)</f>
        <v>36531.9</v>
      </c>
      <c r="C35" s="27">
        <f t="shared" ref="C35:L35" si="7">SUM(C36+C37+C38+C39+C40)</f>
        <v>37445.1</v>
      </c>
      <c r="D35" s="27">
        <f t="shared" si="7"/>
        <v>36269.9</v>
      </c>
      <c r="E35" s="27">
        <f t="shared" si="7"/>
        <v>39469.800000000003</v>
      </c>
      <c r="F35" s="27">
        <f t="shared" si="7"/>
        <v>37130.300000000003</v>
      </c>
      <c r="G35" s="27">
        <f t="shared" si="7"/>
        <v>37184.600000000006</v>
      </c>
      <c r="H35" s="27">
        <f t="shared" si="7"/>
        <v>37500.000000000007</v>
      </c>
      <c r="I35" s="27">
        <f t="shared" si="7"/>
        <v>38727.899999999994</v>
      </c>
      <c r="J35" s="27">
        <f t="shared" si="7"/>
        <v>36516.100000000006</v>
      </c>
      <c r="K35" s="28">
        <f t="shared" si="7"/>
        <v>34483</v>
      </c>
      <c r="L35" s="28">
        <f t="shared" si="7"/>
        <v>33475.800000000003</v>
      </c>
    </row>
    <row r="36" spans="1:12" ht="12.75" customHeight="1" x14ac:dyDescent="0.2">
      <c r="A36" s="13" t="s">
        <v>17</v>
      </c>
      <c r="B36" s="2">
        <v>616.30000000000007</v>
      </c>
      <c r="C36" s="2">
        <v>454.30000000000007</v>
      </c>
      <c r="D36" s="2">
        <v>545.30000000000007</v>
      </c>
      <c r="E36" s="2">
        <v>625.70000000000005</v>
      </c>
      <c r="F36" s="2">
        <v>546</v>
      </c>
      <c r="G36" s="2">
        <v>505.80000000000007</v>
      </c>
      <c r="H36" s="2">
        <v>457.30000000000007</v>
      </c>
      <c r="I36" s="2">
        <v>418.50000000000006</v>
      </c>
      <c r="J36" s="8">
        <v>359.50000000000006</v>
      </c>
      <c r="K36" s="8">
        <v>346.80000000000007</v>
      </c>
      <c r="L36" s="8">
        <v>415.90000000000009</v>
      </c>
    </row>
    <row r="37" spans="1:12" ht="12.75" customHeight="1" x14ac:dyDescent="0.2">
      <c r="A37" s="13" t="s">
        <v>27</v>
      </c>
      <c r="B37" s="3">
        <v>74</v>
      </c>
      <c r="C37" s="3">
        <v>53.6</v>
      </c>
      <c r="D37" s="3">
        <v>68.099999999999994</v>
      </c>
      <c r="E37" s="3">
        <v>74.400000000000006</v>
      </c>
      <c r="F37" s="3">
        <v>153.60000000000002</v>
      </c>
      <c r="G37" s="3">
        <v>165.8</v>
      </c>
      <c r="H37" s="3">
        <v>160.10000000000002</v>
      </c>
      <c r="I37" s="3">
        <v>219.90000000000003</v>
      </c>
      <c r="J37" s="7">
        <v>208.40000000000003</v>
      </c>
      <c r="K37" s="7">
        <v>166.60000000000002</v>
      </c>
      <c r="L37" s="7">
        <v>161.50000000000006</v>
      </c>
    </row>
    <row r="38" spans="1:12" ht="12.75" customHeight="1" x14ac:dyDescent="0.2">
      <c r="A38" s="13" t="s">
        <v>18</v>
      </c>
      <c r="B38" s="4">
        <v>5075.699999999998</v>
      </c>
      <c r="C38" s="4">
        <v>4708.3999999999978</v>
      </c>
      <c r="D38" s="4">
        <v>4284.3999999999978</v>
      </c>
      <c r="E38" s="4">
        <v>5378.9999999999982</v>
      </c>
      <c r="F38" s="4">
        <v>4492.9999999999982</v>
      </c>
      <c r="G38" s="4">
        <v>4527.5999999999985</v>
      </c>
      <c r="H38" s="4">
        <v>4765.3999999999987</v>
      </c>
      <c r="I38" s="4">
        <v>5882.8999999999987</v>
      </c>
      <c r="J38" s="9">
        <v>4257.6999999999989</v>
      </c>
      <c r="K38" s="9">
        <v>3972.099999999999</v>
      </c>
      <c r="L38" s="9">
        <v>4429.1999999999989</v>
      </c>
    </row>
    <row r="39" spans="1:12" ht="12.75" customHeight="1" x14ac:dyDescent="0.2">
      <c r="A39" s="13" t="s">
        <v>28</v>
      </c>
      <c r="B39" s="4">
        <v>30485.200000000004</v>
      </c>
      <c r="C39" s="4">
        <v>31914.9</v>
      </c>
      <c r="D39" s="4">
        <v>31067.800000000003</v>
      </c>
      <c r="E39" s="4">
        <v>31840.200000000004</v>
      </c>
      <c r="F39" s="4">
        <v>31580.500000000004</v>
      </c>
      <c r="G39" s="4">
        <v>31636.900000000005</v>
      </c>
      <c r="H39" s="4">
        <v>31779.900000000005</v>
      </c>
      <c r="I39" s="4">
        <v>31838.9</v>
      </c>
      <c r="J39" s="9">
        <v>31342.000000000004</v>
      </c>
      <c r="K39" s="9">
        <v>29558.100000000002</v>
      </c>
      <c r="L39" s="9">
        <v>27929.000000000004</v>
      </c>
    </row>
    <row r="40" spans="1:12" ht="12.75" customHeight="1" x14ac:dyDescent="0.2">
      <c r="A40" s="13" t="s">
        <v>20</v>
      </c>
      <c r="B40" s="4">
        <v>280.70000000000027</v>
      </c>
      <c r="C40" s="4">
        <v>313.90000000000026</v>
      </c>
      <c r="D40" s="4">
        <v>304.3000000000003</v>
      </c>
      <c r="E40" s="4">
        <v>1550.5000000000002</v>
      </c>
      <c r="F40" s="4">
        <v>357.20000000000027</v>
      </c>
      <c r="G40" s="4">
        <v>348.50000000000023</v>
      </c>
      <c r="H40" s="4">
        <v>337.3000000000003</v>
      </c>
      <c r="I40" s="4">
        <v>367.70000000000027</v>
      </c>
      <c r="J40" s="9">
        <v>348.50000000000028</v>
      </c>
      <c r="K40" s="9">
        <v>439.40000000000032</v>
      </c>
      <c r="L40" s="9">
        <v>540.20000000000027</v>
      </c>
    </row>
    <row r="41" spans="1:12" ht="12.75" customHeight="1" x14ac:dyDescent="0.25">
      <c r="A41" s="17" t="s">
        <v>21</v>
      </c>
      <c r="B41" s="27">
        <f>SUM(B42+B43+B44+B45)</f>
        <v>11763.100000000002</v>
      </c>
      <c r="C41" s="27">
        <f t="shared" ref="C41:L41" si="8">SUM(C42+C43+C44+C45)</f>
        <v>12611.200000000003</v>
      </c>
      <c r="D41" s="27">
        <f t="shared" si="8"/>
        <v>14338.200000000003</v>
      </c>
      <c r="E41" s="27">
        <f t="shared" si="8"/>
        <v>13531.000000000002</v>
      </c>
      <c r="F41" s="27">
        <f t="shared" si="8"/>
        <v>13825.600000000002</v>
      </c>
      <c r="G41" s="27">
        <f t="shared" si="8"/>
        <v>13880.2</v>
      </c>
      <c r="H41" s="27">
        <f t="shared" si="8"/>
        <v>13900.7</v>
      </c>
      <c r="I41" s="27">
        <f t="shared" si="8"/>
        <v>13932.3</v>
      </c>
      <c r="J41" s="28">
        <f t="shared" si="8"/>
        <v>14521.800000000001</v>
      </c>
      <c r="K41" s="28">
        <f t="shared" si="8"/>
        <v>14061.500000000002</v>
      </c>
      <c r="L41" s="28">
        <f t="shared" si="8"/>
        <v>15464</v>
      </c>
    </row>
    <row r="42" spans="1:12" ht="12.75" customHeight="1" x14ac:dyDescent="0.2">
      <c r="A42" s="13" t="s">
        <v>25</v>
      </c>
      <c r="B42" s="2">
        <v>5625.0000000000009</v>
      </c>
      <c r="C42" s="2">
        <v>6204.0000000000018</v>
      </c>
      <c r="D42" s="2">
        <v>6540.0000000000018</v>
      </c>
      <c r="E42" s="2">
        <v>6608.1000000000013</v>
      </c>
      <c r="F42" s="2">
        <v>6339.9000000000015</v>
      </c>
      <c r="G42" s="2">
        <v>6305.6000000000013</v>
      </c>
      <c r="H42" s="2">
        <v>5934.9000000000015</v>
      </c>
      <c r="I42" s="2">
        <v>6097.1</v>
      </c>
      <c r="J42" s="8">
        <v>6299.5000000000009</v>
      </c>
      <c r="K42" s="8">
        <v>5868.0000000000009</v>
      </c>
      <c r="L42" s="8">
        <v>6542.7000000000007</v>
      </c>
    </row>
    <row r="43" spans="1:12" ht="12.75" customHeight="1" x14ac:dyDescent="0.2">
      <c r="A43" s="13" t="s">
        <v>18</v>
      </c>
      <c r="B43" s="4">
        <v>3452.7000000000012</v>
      </c>
      <c r="C43" s="4">
        <v>3706.3000000000011</v>
      </c>
      <c r="D43" s="4">
        <v>3873.8000000000006</v>
      </c>
      <c r="E43" s="4">
        <v>3820.4000000000005</v>
      </c>
      <c r="F43" s="4">
        <v>4355.2000000000007</v>
      </c>
      <c r="G43" s="4">
        <v>4381.9000000000005</v>
      </c>
      <c r="H43" s="4">
        <v>4640.1000000000004</v>
      </c>
      <c r="I43" s="4">
        <v>4318.4000000000005</v>
      </c>
      <c r="J43" s="9">
        <v>4544.8999999999996</v>
      </c>
      <c r="K43" s="9">
        <v>4502.6000000000004</v>
      </c>
      <c r="L43" s="9">
        <v>4679.5000000000009</v>
      </c>
    </row>
    <row r="44" spans="1:12" ht="12.75" customHeight="1" x14ac:dyDescent="0.2">
      <c r="A44" s="13" t="s">
        <v>28</v>
      </c>
      <c r="B44" s="4">
        <v>2685.3999999999996</v>
      </c>
      <c r="C44" s="4">
        <v>2700.8999999999996</v>
      </c>
      <c r="D44" s="4">
        <v>3924.3999999999996</v>
      </c>
      <c r="E44" s="4">
        <v>3102.5</v>
      </c>
      <c r="F44" s="4">
        <v>3130.5</v>
      </c>
      <c r="G44" s="4">
        <v>3192.7</v>
      </c>
      <c r="H44" s="4">
        <v>3325.6999999999994</v>
      </c>
      <c r="I44" s="4">
        <v>3516.7999999999993</v>
      </c>
      <c r="J44" s="9">
        <v>3677.3999999999992</v>
      </c>
      <c r="K44" s="9">
        <v>3690.8999999999992</v>
      </c>
      <c r="L44" s="9">
        <v>4241.7999999999993</v>
      </c>
    </row>
    <row r="45" spans="1:12" ht="12.75" customHeight="1" x14ac:dyDescent="0.2">
      <c r="A45" s="13" t="s">
        <v>20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7">
        <v>0</v>
      </c>
      <c r="K45" s="7">
        <v>0</v>
      </c>
      <c r="L45" s="7">
        <v>0</v>
      </c>
    </row>
    <row r="46" spans="1:12" s="26" customFormat="1" ht="15" customHeight="1" x14ac:dyDescent="0.25">
      <c r="A46" s="14" t="s">
        <v>29</v>
      </c>
      <c r="B46" s="24">
        <f>SUM(B47+B53)</f>
        <v>7493.4</v>
      </c>
      <c r="C46" s="24">
        <f t="shared" ref="C46:L46" si="9">SUM(C47+C53)</f>
        <v>7556.5</v>
      </c>
      <c r="D46" s="24">
        <f t="shared" si="9"/>
        <v>7554.2000000000007</v>
      </c>
      <c r="E46" s="24">
        <f t="shared" si="9"/>
        <v>7562.3000000000011</v>
      </c>
      <c r="F46" s="24">
        <f t="shared" si="9"/>
        <v>7576.4000000000005</v>
      </c>
      <c r="G46" s="24">
        <f t="shared" si="9"/>
        <v>7580.5999999999995</v>
      </c>
      <c r="H46" s="24">
        <f t="shared" si="9"/>
        <v>7572.5</v>
      </c>
      <c r="I46" s="24">
        <f t="shared" si="9"/>
        <v>7582.7</v>
      </c>
      <c r="J46" s="24">
        <f t="shared" si="9"/>
        <v>7592.6000000000013</v>
      </c>
      <c r="K46" s="25">
        <f t="shared" si="9"/>
        <v>7596.4</v>
      </c>
      <c r="L46" s="25">
        <f t="shared" si="9"/>
        <v>7589.3</v>
      </c>
    </row>
    <row r="47" spans="1:12" ht="12.75" customHeight="1" x14ac:dyDescent="0.25">
      <c r="A47" s="17" t="s">
        <v>16</v>
      </c>
      <c r="B47" s="27">
        <f>SUM(B48+B49+B50+B51+B52)</f>
        <v>4268.5999999999995</v>
      </c>
      <c r="C47" s="27">
        <f t="shared" ref="C47:L47" si="10">SUM(C48+C49+C50+C51+C52)</f>
        <v>4362.8999999999996</v>
      </c>
      <c r="D47" s="27">
        <f t="shared" si="10"/>
        <v>4377.2000000000007</v>
      </c>
      <c r="E47" s="27">
        <f t="shared" si="10"/>
        <v>4395.3000000000011</v>
      </c>
      <c r="F47" s="27">
        <f t="shared" si="10"/>
        <v>4402.2000000000007</v>
      </c>
      <c r="G47" s="27">
        <f t="shared" si="10"/>
        <v>4407.7</v>
      </c>
      <c r="H47" s="27">
        <f t="shared" si="10"/>
        <v>4403.4000000000005</v>
      </c>
      <c r="I47" s="27">
        <f t="shared" si="10"/>
        <v>4414.6000000000004</v>
      </c>
      <c r="J47" s="27">
        <f t="shared" si="10"/>
        <v>4418.9000000000015</v>
      </c>
      <c r="K47" s="28">
        <f t="shared" si="10"/>
        <v>4423</v>
      </c>
      <c r="L47" s="28">
        <f t="shared" si="10"/>
        <v>4426.6000000000004</v>
      </c>
    </row>
    <row r="48" spans="1:12" ht="12.75" customHeight="1" x14ac:dyDescent="0.2">
      <c r="A48" s="13" t="s">
        <v>17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7">
        <v>0</v>
      </c>
      <c r="K48" s="7">
        <v>0</v>
      </c>
      <c r="L48" s="7">
        <v>0</v>
      </c>
    </row>
    <row r="49" spans="1:12" ht="12.75" customHeight="1" x14ac:dyDescent="0.2">
      <c r="A49" s="13" t="s">
        <v>18</v>
      </c>
      <c r="B49" s="4">
        <v>1556.8999999999994</v>
      </c>
      <c r="C49" s="4">
        <v>1647.9999999999995</v>
      </c>
      <c r="D49" s="4">
        <v>1653.6999999999996</v>
      </c>
      <c r="E49" s="4">
        <v>1659.9999999999995</v>
      </c>
      <c r="F49" s="4">
        <v>1659.8999999999996</v>
      </c>
      <c r="G49" s="4">
        <v>1659.6999999999996</v>
      </c>
      <c r="H49" s="4">
        <v>1658.0999999999997</v>
      </c>
      <c r="I49" s="4">
        <v>1656.2999999999997</v>
      </c>
      <c r="J49" s="9">
        <v>1655.2999999999997</v>
      </c>
      <c r="K49" s="9">
        <v>1654.3</v>
      </c>
      <c r="L49" s="9">
        <v>1652.1999999999998</v>
      </c>
    </row>
    <row r="50" spans="1:12" ht="12.75" customHeight="1" x14ac:dyDescent="0.2">
      <c r="A50" s="13" t="s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7">
        <v>0</v>
      </c>
      <c r="K50" s="7">
        <v>0</v>
      </c>
      <c r="L50" s="7">
        <v>0</v>
      </c>
    </row>
    <row r="51" spans="1:12" ht="12.75" customHeight="1" x14ac:dyDescent="0.2">
      <c r="A51" s="13" t="s">
        <v>19</v>
      </c>
      <c r="B51" s="4">
        <v>2561.8000000000006</v>
      </c>
      <c r="C51" s="4">
        <v>2558.0000000000009</v>
      </c>
      <c r="D51" s="4">
        <v>2558.7000000000007</v>
      </c>
      <c r="E51" s="4">
        <v>2563.2000000000007</v>
      </c>
      <c r="F51" s="4">
        <v>2561.8000000000011</v>
      </c>
      <c r="G51" s="4">
        <v>2558.8000000000006</v>
      </c>
      <c r="H51" s="4">
        <v>2549.3000000000006</v>
      </c>
      <c r="I51" s="4">
        <v>2555.0000000000005</v>
      </c>
      <c r="J51" s="9">
        <v>2554.0000000000009</v>
      </c>
      <c r="K51" s="9">
        <v>2552.3000000000006</v>
      </c>
      <c r="L51" s="9">
        <v>2551.3000000000006</v>
      </c>
    </row>
    <row r="52" spans="1:12" ht="12.75" customHeight="1" x14ac:dyDescent="0.2">
      <c r="A52" s="13" t="s">
        <v>20</v>
      </c>
      <c r="B52" s="4">
        <v>149.89999999999998</v>
      </c>
      <c r="C52" s="4">
        <v>156.89999999999998</v>
      </c>
      <c r="D52" s="4">
        <v>164.79999999999998</v>
      </c>
      <c r="E52" s="4">
        <v>172.09999999999997</v>
      </c>
      <c r="F52" s="4">
        <v>180.49999999999997</v>
      </c>
      <c r="G52" s="4">
        <v>189.2</v>
      </c>
      <c r="H52" s="4">
        <v>196</v>
      </c>
      <c r="I52" s="4">
        <v>203.29999999999998</v>
      </c>
      <c r="J52" s="9">
        <v>209.59999999999997</v>
      </c>
      <c r="K52" s="9">
        <v>216.4</v>
      </c>
      <c r="L52" s="9">
        <v>223.10000000000002</v>
      </c>
    </row>
    <row r="53" spans="1:12" ht="12.75" customHeight="1" x14ac:dyDescent="0.25">
      <c r="A53" s="17" t="s">
        <v>21</v>
      </c>
      <c r="B53" s="27">
        <f>SUM(B54+B55+B56+B57+B58)</f>
        <v>3224.8</v>
      </c>
      <c r="C53" s="27">
        <f t="shared" ref="C53:L53" si="11">SUM(C54+C55+C56+C57+C58)</f>
        <v>3193.6000000000004</v>
      </c>
      <c r="D53" s="27">
        <f t="shared" si="11"/>
        <v>3177</v>
      </c>
      <c r="E53" s="27">
        <f t="shared" si="11"/>
        <v>3167</v>
      </c>
      <c r="F53" s="27">
        <f t="shared" si="11"/>
        <v>3174.2</v>
      </c>
      <c r="G53" s="27">
        <f t="shared" si="11"/>
        <v>3172.8999999999996</v>
      </c>
      <c r="H53" s="27">
        <f t="shared" si="11"/>
        <v>3169.0999999999995</v>
      </c>
      <c r="I53" s="27">
        <f t="shared" si="11"/>
        <v>3168.0999999999995</v>
      </c>
      <c r="J53" s="27">
        <f t="shared" si="11"/>
        <v>3173.7</v>
      </c>
      <c r="K53" s="28">
        <f t="shared" si="11"/>
        <v>3173.3999999999996</v>
      </c>
      <c r="L53" s="28">
        <f t="shared" si="11"/>
        <v>3162.7</v>
      </c>
    </row>
    <row r="54" spans="1:12" ht="12.75" customHeight="1" x14ac:dyDescent="0.2">
      <c r="A54" s="13" t="s">
        <v>25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7">
        <v>0</v>
      </c>
      <c r="K54" s="7">
        <v>0</v>
      </c>
      <c r="L54" s="7">
        <v>0</v>
      </c>
    </row>
    <row r="55" spans="1:12" ht="12.75" customHeight="1" x14ac:dyDescent="0.2">
      <c r="A55" s="13" t="s">
        <v>18</v>
      </c>
      <c r="B55" s="4">
        <v>2582.5</v>
      </c>
      <c r="C55" s="4">
        <v>2588.8000000000002</v>
      </c>
      <c r="D55" s="4">
        <v>2600.1999999999998</v>
      </c>
      <c r="E55" s="4">
        <v>2607.6</v>
      </c>
      <c r="F55" s="4">
        <v>2610.7999999999997</v>
      </c>
      <c r="G55" s="4">
        <v>2612.2999999999993</v>
      </c>
      <c r="H55" s="4">
        <v>2613.9999999999995</v>
      </c>
      <c r="I55" s="4">
        <v>2615.1999999999994</v>
      </c>
      <c r="J55" s="9">
        <v>2617.6999999999994</v>
      </c>
      <c r="K55" s="9">
        <v>2619.4999999999995</v>
      </c>
      <c r="L55" s="9">
        <v>2611.0999999999995</v>
      </c>
    </row>
    <row r="56" spans="1:12" ht="12.75" customHeight="1" x14ac:dyDescent="0.2">
      <c r="A56" s="13" t="s">
        <v>24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7">
        <v>0</v>
      </c>
      <c r="K56" s="7">
        <v>0</v>
      </c>
      <c r="L56" s="7">
        <v>0</v>
      </c>
    </row>
    <row r="57" spans="1:12" ht="12.75" customHeight="1" x14ac:dyDescent="0.2">
      <c r="A57" s="13" t="s">
        <v>19</v>
      </c>
      <c r="B57" s="4">
        <v>642.30000000000018</v>
      </c>
      <c r="C57" s="4">
        <v>604.80000000000018</v>
      </c>
      <c r="D57" s="4">
        <v>576.80000000000018</v>
      </c>
      <c r="E57" s="4">
        <v>559.4000000000002</v>
      </c>
      <c r="F57" s="4">
        <v>563.40000000000009</v>
      </c>
      <c r="G57" s="4">
        <v>560.60000000000014</v>
      </c>
      <c r="H57" s="4">
        <v>555.10000000000014</v>
      </c>
      <c r="I57" s="4">
        <v>552.90000000000009</v>
      </c>
      <c r="J57" s="9">
        <v>556.00000000000023</v>
      </c>
      <c r="K57" s="9">
        <v>553.90000000000032</v>
      </c>
      <c r="L57" s="9">
        <v>551.60000000000025</v>
      </c>
    </row>
    <row r="58" spans="1:12" ht="12.75" customHeight="1" x14ac:dyDescent="0.2">
      <c r="A58" s="13" t="s">
        <v>20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7">
        <v>0</v>
      </c>
      <c r="K58" s="7">
        <v>0</v>
      </c>
      <c r="L58" s="7">
        <v>0</v>
      </c>
    </row>
    <row r="59" spans="1:12" s="26" customFormat="1" ht="15" customHeight="1" x14ac:dyDescent="0.25">
      <c r="A59" s="14" t="s">
        <v>30</v>
      </c>
      <c r="B59" s="29">
        <f>SUM(B60+B61)</f>
        <v>11183.5</v>
      </c>
      <c r="C59" s="29">
        <f t="shared" ref="C59:L59" si="12">SUM(C60+C61)</f>
        <v>11552.599999999999</v>
      </c>
      <c r="D59" s="29">
        <f t="shared" si="12"/>
        <v>11941.099999999999</v>
      </c>
      <c r="E59" s="29">
        <f t="shared" si="12"/>
        <v>12342.899999999998</v>
      </c>
      <c r="F59" s="29">
        <f t="shared" si="12"/>
        <v>12831.299999999997</v>
      </c>
      <c r="G59" s="29">
        <f t="shared" si="12"/>
        <v>13353.299999999997</v>
      </c>
      <c r="H59" s="29">
        <f t="shared" si="12"/>
        <v>13821.299999999997</v>
      </c>
      <c r="I59" s="29">
        <f t="shared" si="12"/>
        <v>14077.599999999999</v>
      </c>
      <c r="J59" s="29">
        <f t="shared" si="12"/>
        <v>14567.899999999998</v>
      </c>
      <c r="K59" s="30">
        <f t="shared" si="12"/>
        <v>15190.399999999998</v>
      </c>
      <c r="L59" s="30">
        <f t="shared" si="12"/>
        <v>15623.999999999996</v>
      </c>
    </row>
    <row r="60" spans="1:12" ht="12.75" customHeight="1" x14ac:dyDescent="0.2">
      <c r="A60" s="12" t="s">
        <v>31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7">
        <v>0</v>
      </c>
      <c r="K60" s="7">
        <v>0</v>
      </c>
      <c r="L60" s="7">
        <v>0</v>
      </c>
    </row>
    <row r="61" spans="1:12" ht="12.75" customHeight="1" x14ac:dyDescent="0.2">
      <c r="A61" s="12" t="s">
        <v>32</v>
      </c>
      <c r="B61" s="3">
        <v>11183.5</v>
      </c>
      <c r="C61" s="3">
        <v>11552.599999999999</v>
      </c>
      <c r="D61" s="3">
        <v>11941.099999999999</v>
      </c>
      <c r="E61" s="3">
        <v>12342.899999999998</v>
      </c>
      <c r="F61" s="3">
        <v>12831.299999999997</v>
      </c>
      <c r="G61" s="3">
        <v>13353.299999999997</v>
      </c>
      <c r="H61" s="3">
        <v>13821.299999999997</v>
      </c>
      <c r="I61" s="3">
        <v>14077.599999999999</v>
      </c>
      <c r="J61" s="7">
        <v>14567.899999999998</v>
      </c>
      <c r="K61" s="7">
        <v>15190.399999999998</v>
      </c>
      <c r="L61" s="7">
        <v>15623.999999999996</v>
      </c>
    </row>
    <row r="62" spans="1:12" s="26" customFormat="1" ht="15" customHeight="1" x14ac:dyDescent="0.25">
      <c r="A62" s="14" t="s">
        <v>33</v>
      </c>
      <c r="B62" s="29">
        <f>SUM(B12+B23+B34+B46+B59)</f>
        <v>80835.599999999991</v>
      </c>
      <c r="C62" s="29">
        <f t="shared" ref="C62:J62" si="13">SUM(C12+C23+C34+C46+C59)</f>
        <v>82898.600000000006</v>
      </c>
      <c r="D62" s="29">
        <f t="shared" si="13"/>
        <v>84487.300000000017</v>
      </c>
      <c r="E62" s="29">
        <f t="shared" si="13"/>
        <v>87224.3</v>
      </c>
      <c r="F62" s="29">
        <f t="shared" si="13"/>
        <v>86853.5</v>
      </c>
      <c r="G62" s="29">
        <f t="shared" si="13"/>
        <v>87314.400000000009</v>
      </c>
      <c r="H62" s="29">
        <f t="shared" si="13"/>
        <v>88120.300000000017</v>
      </c>
      <c r="I62" s="29">
        <f t="shared" si="13"/>
        <v>89663.799999999988</v>
      </c>
      <c r="J62" s="29">
        <f t="shared" si="13"/>
        <v>88613.1</v>
      </c>
      <c r="K62" s="30">
        <f>SUM(K12+K23+K34+K46+K59)</f>
        <v>87884.9</v>
      </c>
      <c r="L62" s="30">
        <f>SUM(L12+L23+L34+L46+L59)</f>
        <v>88914.6</v>
      </c>
    </row>
    <row r="63" spans="1:12" ht="6" customHeight="1" x14ac:dyDescent="0.2">
      <c r="A63" s="15"/>
      <c r="B63" s="31"/>
      <c r="C63" s="31"/>
      <c r="D63" s="31"/>
      <c r="E63" s="31"/>
      <c r="F63" s="31"/>
      <c r="G63" s="31"/>
      <c r="H63" s="31"/>
      <c r="I63" s="31"/>
      <c r="J63" s="32"/>
      <c r="K63" s="32"/>
      <c r="L63" s="32"/>
    </row>
    <row r="64" spans="1:12" ht="6" customHeight="1" x14ac:dyDescent="0.2">
      <c r="A64" s="6"/>
    </row>
    <row r="65" spans="1:10" ht="12.75" customHeight="1" x14ac:dyDescent="0.2">
      <c r="A65" s="33" t="s">
        <v>2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ht="12.75" customHeight="1" x14ac:dyDescent="0.2">
      <c r="A66" s="33" t="s">
        <v>3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ht="12.75" customHeight="1" x14ac:dyDescent="0.2">
      <c r="A67" s="33" t="s">
        <v>12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ht="12.75" customHeight="1" x14ac:dyDescent="0.2">
      <c r="A68" s="33" t="s">
        <v>11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ht="12.75" customHeight="1" x14ac:dyDescent="0.2">
      <c r="A69" s="33" t="s">
        <v>10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ht="12.75" customHeight="1" x14ac:dyDescent="0.2">
      <c r="A70" s="33" t="s">
        <v>38</v>
      </c>
      <c r="B70" s="1"/>
      <c r="C70" s="1"/>
      <c r="D70" s="1"/>
      <c r="E70" s="1"/>
      <c r="F70" s="1"/>
      <c r="G70" s="1"/>
      <c r="H70" s="1"/>
      <c r="I70" s="1"/>
      <c r="J70" s="1"/>
    </row>
    <row r="71" spans="1:10" ht="12.75" customHeight="1" x14ac:dyDescent="0.2">
      <c r="A71" s="33" t="s">
        <v>8</v>
      </c>
      <c r="B71" s="1"/>
      <c r="C71" s="1"/>
      <c r="D71" s="1"/>
      <c r="E71" s="1"/>
      <c r="F71" s="1"/>
      <c r="G71" s="1"/>
      <c r="H71" s="1"/>
      <c r="I71" s="1"/>
      <c r="J71" s="1"/>
    </row>
    <row r="72" spans="1:10" ht="12.75" customHeight="1" x14ac:dyDescent="0.2">
      <c r="A72" s="33" t="s">
        <v>9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ht="12.75" customHeight="1" x14ac:dyDescent="0.2">
      <c r="A73" s="33"/>
      <c r="B73" s="1"/>
      <c r="C73" s="1"/>
      <c r="D73" s="1"/>
      <c r="E73" s="1"/>
      <c r="F73" s="1"/>
      <c r="G73" s="1"/>
      <c r="H73" s="1"/>
      <c r="I73" s="1"/>
      <c r="J73" s="1"/>
    </row>
    <row r="74" spans="1:10" ht="12.75" customHeight="1" x14ac:dyDescent="0.2">
      <c r="A74" s="33"/>
      <c r="B74" s="1"/>
      <c r="C74" s="1"/>
      <c r="D74" s="1"/>
      <c r="E74" s="1"/>
      <c r="F74" s="1"/>
      <c r="G74" s="1"/>
      <c r="H74" s="1"/>
      <c r="I74" s="1"/>
      <c r="J74" s="1"/>
    </row>
    <row r="75" spans="1:10" ht="12.75" customHeight="1" x14ac:dyDescent="0.2">
      <c r="A75" s="33"/>
      <c r="B75" s="1"/>
      <c r="C75" s="1"/>
      <c r="D75" s="1"/>
      <c r="E75" s="1"/>
      <c r="F75" s="1"/>
      <c r="G75" s="1"/>
      <c r="H75" s="1"/>
      <c r="I75" s="1"/>
      <c r="J75" s="1"/>
    </row>
    <row r="76" spans="1:10" ht="12.75" customHeight="1" x14ac:dyDescent="0.2">
      <c r="A76" s="33"/>
      <c r="B76" s="1"/>
      <c r="C76" s="1"/>
      <c r="D76" s="1"/>
      <c r="E76" s="1"/>
      <c r="F76" s="1"/>
      <c r="G76" s="1"/>
      <c r="H76" s="1"/>
      <c r="I76" s="1"/>
      <c r="J76" s="1"/>
    </row>
    <row r="77" spans="1:10" ht="12.75" customHeight="1" x14ac:dyDescent="0.2">
      <c r="A77" s="33"/>
      <c r="B77" s="1"/>
      <c r="C77" s="1"/>
      <c r="D77" s="1"/>
      <c r="E77" s="1"/>
      <c r="F77" s="1"/>
      <c r="G77" s="1"/>
      <c r="H77" s="1"/>
      <c r="I77" s="1"/>
      <c r="J77" s="1"/>
    </row>
    <row r="78" spans="1:10" ht="12.75" customHeight="1" x14ac:dyDescent="0.2">
      <c r="A78" s="33"/>
      <c r="B78" s="1"/>
      <c r="C78" s="1"/>
      <c r="D78" s="1"/>
      <c r="E78" s="1"/>
      <c r="F78" s="1"/>
      <c r="G78" s="1"/>
      <c r="H78" s="1"/>
      <c r="I78" s="1"/>
      <c r="J78" s="1"/>
    </row>
    <row r="79" spans="1:10" ht="12.75" customHeight="1" x14ac:dyDescent="0.2">
      <c r="A79" s="33"/>
      <c r="B79" s="1"/>
      <c r="C79" s="1"/>
      <c r="D79" s="1"/>
      <c r="E79" s="1"/>
      <c r="F79" s="1"/>
      <c r="G79" s="1"/>
      <c r="H79" s="1"/>
      <c r="I79" s="1"/>
      <c r="J79" s="1"/>
    </row>
    <row r="80" spans="1:10" ht="12.75" customHeight="1" x14ac:dyDescent="0.2">
      <c r="A80" s="33"/>
      <c r="B80" s="1"/>
      <c r="C80" s="1"/>
      <c r="D80" s="1"/>
      <c r="E80" s="1"/>
      <c r="F80" s="1"/>
      <c r="G80" s="1"/>
      <c r="H80" s="1"/>
      <c r="I80" s="1"/>
      <c r="J80" s="1"/>
    </row>
    <row r="81" spans="1:10" ht="12.75" customHeight="1" x14ac:dyDescent="0.2">
      <c r="A81" s="33"/>
      <c r="B81" s="1"/>
      <c r="C81" s="1"/>
      <c r="D81" s="1"/>
      <c r="E81" s="1"/>
      <c r="F81" s="1"/>
      <c r="G81" s="1"/>
      <c r="H81" s="1"/>
      <c r="I81" s="1"/>
      <c r="J81" s="1"/>
    </row>
    <row r="82" spans="1:10" ht="12.75" customHeight="1" x14ac:dyDescent="0.2">
      <c r="A82" s="33"/>
      <c r="B82" s="1"/>
      <c r="C82" s="1"/>
      <c r="D82" s="1"/>
      <c r="E82" s="1"/>
      <c r="F82" s="1"/>
      <c r="G82" s="1"/>
      <c r="H82" s="1"/>
      <c r="I82" s="1"/>
      <c r="J82" s="1"/>
    </row>
    <row r="83" spans="1:10" ht="12.75" customHeight="1" x14ac:dyDescent="0.2">
      <c r="A83" s="33"/>
      <c r="B83" s="1"/>
      <c r="C83" s="1"/>
      <c r="D83" s="1"/>
      <c r="E83" s="1"/>
      <c r="F83" s="1"/>
      <c r="G83" s="1"/>
      <c r="H83" s="1"/>
      <c r="I83" s="1"/>
      <c r="J83" s="1"/>
    </row>
    <row r="84" spans="1:10" ht="12.75" customHeight="1" x14ac:dyDescent="0.2">
      <c r="A84" s="33"/>
      <c r="B84" s="1"/>
      <c r="C84" s="1"/>
      <c r="D84" s="1"/>
      <c r="E84" s="1"/>
      <c r="F84" s="1"/>
      <c r="G84" s="1"/>
      <c r="H84" s="1"/>
      <c r="I84" s="1"/>
      <c r="J84" s="1"/>
    </row>
    <row r="85" spans="1:10" ht="12.75" customHeight="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4"/>
    </row>
    <row r="86" spans="1:10" ht="12.75" customHeight="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</row>
    <row r="87" spans="1:10" ht="12.75" customHeight="1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</row>
    <row r="88" spans="1:10" ht="12.75" customHeight="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</row>
    <row r="89" spans="1:10" ht="12.75" customHeight="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</row>
    <row r="90" spans="1:10" ht="12.75" customHeight="1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0" ht="12.75" customHeight="1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</row>
    <row r="92" spans="1:10" ht="12.75" customHeight="1" x14ac:dyDescent="0.2">
      <c r="A92" s="33"/>
    </row>
  </sheetData>
  <mergeCells count="11">
    <mergeCell ref="A1:L1"/>
    <mergeCell ref="A3:L3"/>
    <mergeCell ref="A4:L4"/>
    <mergeCell ref="B8:E8"/>
    <mergeCell ref="F8:I8"/>
    <mergeCell ref="B9:E9"/>
    <mergeCell ref="F9:I9"/>
    <mergeCell ref="J9:L9"/>
    <mergeCell ref="J8:L8"/>
    <mergeCell ref="B6:L6"/>
    <mergeCell ref="B7:L7"/>
  </mergeCells>
  <printOptions horizontalCentered="1"/>
  <pageMargins left="0.74803149606299213" right="0.74803149606299213" top="0.98425196850393704" bottom="0.98425196850393704" header="0" footer="0"/>
  <pageSetup scale="5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 DET</vt:lpstr>
      <vt:lpstr>'Cuadro 9 DET'!Área_de_impresión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DORIS DE EDIE</cp:lastModifiedBy>
  <cp:lastPrinted>2017-12-29T00:35:27Z</cp:lastPrinted>
  <dcterms:created xsi:type="dcterms:W3CDTF">2014-12-11T13:23:50Z</dcterms:created>
  <dcterms:modified xsi:type="dcterms:W3CDTF">2018-01-04T14:58:05Z</dcterms:modified>
</cp:coreProperties>
</file>